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10 Решение об исполнении 2020 год\Лыхма\Публичка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62913"/>
</workbook>
</file>

<file path=xl/calcChain.xml><?xml version="1.0" encoding="utf-8"?>
<calcChain xmlns="http://schemas.openxmlformats.org/spreadsheetml/2006/main">
  <c r="E27" i="2" l="1"/>
  <c r="D27" i="2"/>
  <c r="E31" i="2"/>
  <c r="D31" i="2"/>
  <c r="F33" i="2"/>
  <c r="F28" i="2"/>
  <c r="E13" i="2"/>
  <c r="D13" i="2"/>
  <c r="F18" i="2"/>
  <c r="E35" i="2" l="1"/>
  <c r="D35" i="2"/>
  <c r="F27" i="2" l="1"/>
  <c r="E42" i="2"/>
  <c r="D42" i="2"/>
  <c r="E39" i="2"/>
  <c r="D39" i="2"/>
  <c r="F41" i="2"/>
  <c r="F32" i="2"/>
  <c r="F29" i="2"/>
  <c r="F17" i="2"/>
  <c r="F13" i="2" l="1"/>
  <c r="F42" i="2"/>
  <c r="F40" i="2"/>
  <c r="F38" i="2"/>
  <c r="F34" i="2"/>
  <c r="F30" i="2"/>
  <c r="F26" i="2"/>
  <c r="F25" i="2"/>
  <c r="F24" i="2"/>
  <c r="F22" i="2"/>
  <c r="F20" i="2"/>
  <c r="F19" i="2"/>
  <c r="F16" i="2"/>
  <c r="F15" i="2"/>
  <c r="F14" i="2"/>
  <c r="E37" i="2"/>
  <c r="D37" i="2"/>
  <c r="E23" i="2"/>
  <c r="D23" i="2"/>
  <c r="E21" i="2"/>
  <c r="D21" i="2"/>
  <c r="E44" i="2" l="1"/>
  <c r="D44" i="2"/>
  <c r="F39" i="2"/>
  <c r="F37" i="2"/>
  <c r="F31" i="2"/>
  <c r="F23" i="2"/>
  <c r="F21" i="2"/>
  <c r="F44" i="2" l="1"/>
</calcChain>
</file>

<file path=xl/sharedStrings.xml><?xml version="1.0" encoding="utf-8"?>
<sst xmlns="http://schemas.openxmlformats.org/spreadsheetml/2006/main" count="45" uniqueCount="45">
  <si>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</si>
  <si>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</si>
  <si>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</si>
  <si>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</si>
  <si>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</si>
  <si>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</si>
  <si>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</si>
  <si>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</si>
  <si>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</si>
  <si>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</si>
  <si>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</si>
  <si>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</si>
  <si>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</si>
  <si>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</si>
  <si>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</si>
  <si>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</si>
  <si>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</si>
  <si>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</si>
  <si>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</si>
  <si>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</si>
  <si>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</si>
  <si>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</si>
  <si>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</si>
  <si>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</si>
  <si>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</si>
  <si>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</si>
  <si>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</si>
  <si>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</si>
  <si>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</si>
  <si>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</si>
  <si>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</si>
  <si>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</si>
  <si>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</si>
  <si>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</si>
  <si>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</si>
  <si>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</si>
  <si>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</si>
  <si>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</si>
  <si>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</si>
  <si>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</si>
  <si>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</si>
  <si>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>Другие вопросы в области социальной политики</t>
  </si>
  <si>
    <t xml:space="preserve"> от     мая  2021 года  № </t>
  </si>
  <si>
    <t>бюджета сельского поселения Лыхма за 2020 год по разделам и подразделам классификации расходов бюджетов</t>
  </si>
  <si>
    <t xml:space="preserve"> 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</si>
</sst>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"/>
    <numFmt numFmtId="165" formatCode="00"/>
    <numFmt numFmtId="166" formatCode="#,##0.0;[Red]\-#,##0.0;0.0"/>
    <numFmt numFmtId="167" formatCode="#,##0.00_ ;[Red]\-#,##0.00\ "/>
    <numFmt numFmtId="168" formatCode="#,##0.00;[Red]\-#,##0.00;0.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164" fontId="2" fillId="0" borderId="2" xfId="1" applyNumberFormat="1" applyFont="1" applyFill="1" applyBorder="1" applyAlignment="1" applyProtection="1">
      <alignment vertical="top" wrapText="1"/>
      <protection hidden="1"/>
    </xf>
    <xf numFmtId="168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2" xfId="1" applyNumberFormat="1" applyFont="1" applyFill="1" applyBorder="1" applyAlignment="1" applyProtection="1">
      <alignment vertical="top" wrapText="1"/>
      <protection hidden="1"/>
    </xf>
    <xf numFmtId="168" fontId="3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2" borderId="2" xfId="1" applyNumberFormat="1" applyFont="1" applyFill="1" applyBorder="1" applyAlignment="1" applyProtection="1">
      <alignment vertical="top" wrapText="1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8"/>
  <sheetViews>
    <sheetView showGridLines="0" tabSelected="1" view="pageBreakPreview" zoomScale="89" zoomScaleNormal="100" zoomScaleSheetLayoutView="89" workbookViewId="0">
      <selection activeCell="I10" sqref="I10"/>
    </sheetView>
  </sheetViews>
  <sheetFormatPr defaultRowHeight="15" x14ac:dyDescent="0.2"/>
  <cols>
    <col min="1" max="1" width="48.5703125" style="19" customWidth="1"/>
    <col min="2" max="2" width="7.42578125" style="19" customWidth="1"/>
    <col min="3" max="3" width="3.7109375" style="19" customWidth="1"/>
    <col min="4" max="5" width="15.7109375" style="19" customWidth="1"/>
    <col min="6" max="6" width="11.140625" style="19" customWidth="1"/>
    <col min="7" max="16384" width="9.140625" style="19"/>
  </cols>
  <sheetData>
    <row r="1" spans="1:6" s="7" customFormat="1" ht="15.75" x14ac:dyDescent="0.25">
      <c r="B1" s="6"/>
      <c r="C1" s="6"/>
      <c r="D1" s="34" t="s">
        <v>44</v>
      </c>
      <c r="E1" s="34"/>
      <c r="F1" s="34"/>
    </row>
    <row r="2" spans="1:6" s="7" customFormat="1" ht="15.75" x14ac:dyDescent="0.25">
      <c r="B2" s="6"/>
      <c r="C2" s="6"/>
      <c r="D2" s="34" t="s">
        <v>24</v>
      </c>
      <c r="E2" s="34"/>
      <c r="F2" s="34"/>
    </row>
    <row r="3" spans="1:6" s="7" customFormat="1" ht="15.75" x14ac:dyDescent="0.25">
      <c r="B3" s="6"/>
      <c r="C3" s="6"/>
      <c r="D3" s="34" t="s">
        <v>25</v>
      </c>
      <c r="E3" s="34"/>
      <c r="F3" s="34"/>
    </row>
    <row r="4" spans="1:6" s="7" customFormat="1" ht="15.75" x14ac:dyDescent="0.25">
      <c r="B4" s="6"/>
      <c r="C4" s="6"/>
      <c r="D4" s="34" t="s">
        <v>42</v>
      </c>
      <c r="E4" s="34"/>
      <c r="F4" s="34"/>
    </row>
    <row r="5" spans="1:6" s="7" customFormat="1" ht="15.75" x14ac:dyDescent="0.25">
      <c r="B5" s="6"/>
      <c r="C5" s="6"/>
      <c r="D5" s="21"/>
      <c r="E5" s="21"/>
      <c r="F5" s="21"/>
    </row>
    <row r="6" spans="1:6" s="7" customFormat="1" ht="15.75" x14ac:dyDescent="0.25"/>
    <row r="7" spans="1:6" s="8" customFormat="1" ht="15" customHeight="1" x14ac:dyDescent="0.25">
      <c r="A7" s="33" t="s">
        <v>29</v>
      </c>
      <c r="B7" s="33"/>
      <c r="C7" s="33"/>
      <c r="D7" s="33"/>
      <c r="E7" s="33"/>
      <c r="F7" s="33"/>
    </row>
    <row r="8" spans="1:6" s="7" customFormat="1" ht="35.25" customHeight="1" x14ac:dyDescent="0.25">
      <c r="A8" s="32" t="s">
        <v>43</v>
      </c>
      <c r="B8" s="32"/>
      <c r="C8" s="32"/>
      <c r="D8" s="32"/>
      <c r="E8" s="32"/>
      <c r="F8" s="32"/>
    </row>
    <row r="9" spans="1:6" s="7" customFormat="1" ht="15.75" x14ac:dyDescent="0.25">
      <c r="A9" s="20"/>
      <c r="B9" s="20"/>
      <c r="C9" s="20"/>
      <c r="D9" s="20"/>
      <c r="E9" s="20"/>
      <c r="F9" s="20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63.75" customHeight="1" x14ac:dyDescent="0.2">
      <c r="A11" s="14" t="s">
        <v>22</v>
      </c>
      <c r="B11" s="13" t="s">
        <v>21</v>
      </c>
      <c r="C11" s="13" t="s">
        <v>20</v>
      </c>
      <c r="D11" s="5" t="s">
        <v>30</v>
      </c>
      <c r="E11" s="5" t="s">
        <v>31</v>
      </c>
      <c r="F11" s="5" t="s">
        <v>27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19</v>
      </c>
      <c r="B13" s="10">
        <v>1</v>
      </c>
      <c r="C13" s="10">
        <v>0</v>
      </c>
      <c r="D13" s="24">
        <f>D14+D15+D16+D19+D20+D17+D18</f>
        <v>14039263.779999999</v>
      </c>
      <c r="E13" s="24">
        <f>E14+E15+E16+E19+E20+E17+E18</f>
        <v>13657611.949999999</v>
      </c>
      <c r="F13" s="2">
        <f>E13/D13*100</f>
        <v>97.281539573722569</v>
      </c>
    </row>
    <row r="14" spans="1:6" ht="47.25" x14ac:dyDescent="0.2">
      <c r="A14" s="11" t="s">
        <v>18</v>
      </c>
      <c r="B14" s="12">
        <v>1</v>
      </c>
      <c r="C14" s="12">
        <v>2</v>
      </c>
      <c r="D14" s="22">
        <v>2320508.7999999998</v>
      </c>
      <c r="E14" s="22">
        <v>2313623.59</v>
      </c>
      <c r="F14" s="3">
        <f>E14/D14*100</f>
        <v>99.703288778736805</v>
      </c>
    </row>
    <row r="15" spans="1:6" ht="63" x14ac:dyDescent="0.2">
      <c r="A15" s="11" t="s">
        <v>17</v>
      </c>
      <c r="B15" s="12">
        <v>1</v>
      </c>
      <c r="C15" s="12">
        <v>3</v>
      </c>
      <c r="D15" s="22">
        <v>10000</v>
      </c>
      <c r="E15" s="22">
        <v>10000</v>
      </c>
      <c r="F15" s="3">
        <f t="shared" ref="F15:F20" si="0">E15/D15*100</f>
        <v>100</v>
      </c>
    </row>
    <row r="16" spans="1:6" ht="78" customHeight="1" x14ac:dyDescent="0.2">
      <c r="A16" s="11" t="s">
        <v>16</v>
      </c>
      <c r="B16" s="12">
        <v>1</v>
      </c>
      <c r="C16" s="12">
        <v>4</v>
      </c>
      <c r="D16" s="22">
        <v>10108144.99</v>
      </c>
      <c r="E16" s="22">
        <v>9897429.3200000003</v>
      </c>
      <c r="F16" s="3">
        <f t="shared" si="0"/>
        <v>97.915387341510623</v>
      </c>
    </row>
    <row r="17" spans="1:6" ht="51" customHeight="1" x14ac:dyDescent="0.2">
      <c r="A17" s="11" t="s">
        <v>34</v>
      </c>
      <c r="B17" s="12">
        <v>1</v>
      </c>
      <c r="C17" s="12">
        <v>6</v>
      </c>
      <c r="D17" s="22">
        <v>28100</v>
      </c>
      <c r="E17" s="22">
        <v>28100</v>
      </c>
      <c r="F17" s="3">
        <f t="shared" si="0"/>
        <v>100</v>
      </c>
    </row>
    <row r="18" spans="1:6" ht="39" customHeight="1" x14ac:dyDescent="0.2">
      <c r="A18" s="30" t="s">
        <v>38</v>
      </c>
      <c r="B18" s="12">
        <v>1</v>
      </c>
      <c r="C18" s="12">
        <v>7</v>
      </c>
      <c r="D18" s="22">
        <v>1931.28</v>
      </c>
      <c r="E18" s="22">
        <v>1931.28</v>
      </c>
      <c r="F18" s="3">
        <f t="shared" si="0"/>
        <v>100</v>
      </c>
    </row>
    <row r="19" spans="1:6" ht="15.75" x14ac:dyDescent="0.2">
      <c r="A19" s="11" t="s">
        <v>15</v>
      </c>
      <c r="B19" s="12">
        <v>1</v>
      </c>
      <c r="C19" s="12">
        <v>11</v>
      </c>
      <c r="D19" s="22">
        <v>100000</v>
      </c>
      <c r="E19" s="22">
        <v>0</v>
      </c>
      <c r="F19" s="3">
        <f t="shared" si="0"/>
        <v>0</v>
      </c>
    </row>
    <row r="20" spans="1:6" ht="15.75" x14ac:dyDescent="0.2">
      <c r="A20" s="11" t="s">
        <v>14</v>
      </c>
      <c r="B20" s="12">
        <v>1</v>
      </c>
      <c r="C20" s="12">
        <v>13</v>
      </c>
      <c r="D20" s="22">
        <v>1470578.71</v>
      </c>
      <c r="E20" s="22">
        <v>1406527.76</v>
      </c>
      <c r="F20" s="3">
        <f t="shared" si="0"/>
        <v>95.644507188601963</v>
      </c>
    </row>
    <row r="21" spans="1:6" ht="15.75" x14ac:dyDescent="0.2">
      <c r="A21" s="9" t="s">
        <v>13</v>
      </c>
      <c r="B21" s="10">
        <v>2</v>
      </c>
      <c r="C21" s="10">
        <v>0</v>
      </c>
      <c r="D21" s="24">
        <f>D22</f>
        <v>972511.29</v>
      </c>
      <c r="E21" s="24">
        <f>E22</f>
        <v>972511.29</v>
      </c>
      <c r="F21" s="2">
        <f>E21/D21*100</f>
        <v>100</v>
      </c>
    </row>
    <row r="22" spans="1:6" ht="22.5" customHeight="1" x14ac:dyDescent="0.2">
      <c r="A22" s="11" t="s">
        <v>12</v>
      </c>
      <c r="B22" s="12">
        <v>2</v>
      </c>
      <c r="C22" s="12">
        <v>3</v>
      </c>
      <c r="D22" s="22">
        <v>972511.29</v>
      </c>
      <c r="E22" s="22">
        <v>972511.29</v>
      </c>
      <c r="F22" s="3">
        <f>E22/D22*100</f>
        <v>100</v>
      </c>
    </row>
    <row r="23" spans="1:6" ht="34.5" customHeight="1" x14ac:dyDescent="0.2">
      <c r="A23" s="9" t="s">
        <v>11</v>
      </c>
      <c r="B23" s="10">
        <v>3</v>
      </c>
      <c r="C23" s="10">
        <v>0</v>
      </c>
      <c r="D23" s="24">
        <f>D24+D25+D26</f>
        <v>67300</v>
      </c>
      <c r="E23" s="24">
        <f>E24+E25+E26</f>
        <v>67300</v>
      </c>
      <c r="F23" s="2">
        <f>E23/D23*100</f>
        <v>100</v>
      </c>
    </row>
    <row r="24" spans="1:6" ht="15.75" x14ac:dyDescent="0.2">
      <c r="A24" s="11" t="s">
        <v>10</v>
      </c>
      <c r="B24" s="12">
        <v>3</v>
      </c>
      <c r="C24" s="12">
        <v>4</v>
      </c>
      <c r="D24" s="22">
        <v>14700</v>
      </c>
      <c r="E24" s="22">
        <v>14700</v>
      </c>
      <c r="F24" s="3">
        <f>E24/D24*100</f>
        <v>100</v>
      </c>
    </row>
    <row r="25" spans="1:6" ht="51" customHeight="1" x14ac:dyDescent="0.2">
      <c r="A25" s="11" t="s">
        <v>9</v>
      </c>
      <c r="B25" s="12">
        <v>3</v>
      </c>
      <c r="C25" s="12">
        <v>9</v>
      </c>
      <c r="D25" s="22">
        <v>16700</v>
      </c>
      <c r="E25" s="22">
        <v>16700</v>
      </c>
      <c r="F25" s="3">
        <f t="shared" ref="F25:F26" si="1">E25/D25*100</f>
        <v>100</v>
      </c>
    </row>
    <row r="26" spans="1:6" ht="36" customHeight="1" x14ac:dyDescent="0.2">
      <c r="A26" s="11" t="s">
        <v>8</v>
      </c>
      <c r="B26" s="12">
        <v>3</v>
      </c>
      <c r="C26" s="12">
        <v>14</v>
      </c>
      <c r="D26" s="22">
        <v>35900</v>
      </c>
      <c r="E26" s="22">
        <v>35900</v>
      </c>
      <c r="F26" s="3">
        <f t="shared" si="1"/>
        <v>100</v>
      </c>
    </row>
    <row r="27" spans="1:6" ht="15.75" x14ac:dyDescent="0.2">
      <c r="A27" s="9" t="s">
        <v>7</v>
      </c>
      <c r="B27" s="10">
        <v>4</v>
      </c>
      <c r="C27" s="10">
        <v>0</v>
      </c>
      <c r="D27" s="24">
        <f>D30+D29+D28</f>
        <v>3849587.38</v>
      </c>
      <c r="E27" s="24">
        <f>E30+E29+E28</f>
        <v>615888.22</v>
      </c>
      <c r="F27" s="2">
        <f>E27/D27*100</f>
        <v>15.998811280392342</v>
      </c>
    </row>
    <row r="28" spans="1:6" ht="21.75" customHeight="1" x14ac:dyDescent="0.2">
      <c r="A28" s="11" t="s">
        <v>39</v>
      </c>
      <c r="B28" s="12">
        <v>4</v>
      </c>
      <c r="C28" s="12">
        <v>5</v>
      </c>
      <c r="D28" s="22">
        <v>33233.68</v>
      </c>
      <c r="E28" s="22">
        <v>19683.34</v>
      </c>
      <c r="F28" s="3">
        <f t="shared" ref="F28:F42" si="2">E28/D28*100</f>
        <v>59.227085294195525</v>
      </c>
    </row>
    <row r="29" spans="1:6" ht="15.75" x14ac:dyDescent="0.2">
      <c r="A29" s="11" t="s">
        <v>35</v>
      </c>
      <c r="B29" s="12">
        <v>4</v>
      </c>
      <c r="C29" s="12">
        <v>9</v>
      </c>
      <c r="D29" s="22">
        <v>3028851.26</v>
      </c>
      <c r="E29" s="22">
        <v>0</v>
      </c>
      <c r="F29" s="3">
        <f t="shared" si="2"/>
        <v>0</v>
      </c>
    </row>
    <row r="30" spans="1:6" ht="15.75" x14ac:dyDescent="0.2">
      <c r="A30" s="11" t="s">
        <v>6</v>
      </c>
      <c r="B30" s="12">
        <v>4</v>
      </c>
      <c r="C30" s="12">
        <v>10</v>
      </c>
      <c r="D30" s="22">
        <v>787502.44</v>
      </c>
      <c r="E30" s="22">
        <v>596204.88</v>
      </c>
      <c r="F30" s="3">
        <f t="shared" si="2"/>
        <v>75.70832161485113</v>
      </c>
    </row>
    <row r="31" spans="1:6" ht="15.75" x14ac:dyDescent="0.2">
      <c r="A31" s="9" t="s">
        <v>5</v>
      </c>
      <c r="B31" s="10">
        <v>5</v>
      </c>
      <c r="C31" s="10">
        <v>0</v>
      </c>
      <c r="D31" s="24">
        <f>D34+D32+D33</f>
        <v>2364318.7000000002</v>
      </c>
      <c r="E31" s="24">
        <f>E34+E32+E33</f>
        <v>1981889.79</v>
      </c>
      <c r="F31" s="2">
        <f t="shared" si="2"/>
        <v>83.824984761995069</v>
      </c>
    </row>
    <row r="32" spans="1:6" ht="15.75" x14ac:dyDescent="0.2">
      <c r="A32" s="11" t="s">
        <v>4</v>
      </c>
      <c r="B32" s="12">
        <v>5</v>
      </c>
      <c r="C32" s="12">
        <v>1</v>
      </c>
      <c r="D32" s="22">
        <v>98086.03</v>
      </c>
      <c r="E32" s="22">
        <v>98086.03</v>
      </c>
      <c r="F32" s="3">
        <f t="shared" si="2"/>
        <v>100</v>
      </c>
    </row>
    <row r="33" spans="1:6" ht="15.75" x14ac:dyDescent="0.2">
      <c r="A33" s="11" t="s">
        <v>40</v>
      </c>
      <c r="B33" s="12">
        <v>5</v>
      </c>
      <c r="C33" s="12">
        <v>2</v>
      </c>
      <c r="D33" s="22">
        <v>806037.29</v>
      </c>
      <c r="E33" s="22">
        <v>800611.93</v>
      </c>
      <c r="F33" s="3">
        <f t="shared" si="2"/>
        <v>99.32690955278261</v>
      </c>
    </row>
    <row r="34" spans="1:6" ht="15.75" x14ac:dyDescent="0.2">
      <c r="A34" s="11" t="s">
        <v>3</v>
      </c>
      <c r="B34" s="12">
        <v>5</v>
      </c>
      <c r="C34" s="12">
        <v>3</v>
      </c>
      <c r="D34" s="22">
        <v>1460195.38</v>
      </c>
      <c r="E34" s="22">
        <v>1083191.83</v>
      </c>
      <c r="F34" s="3">
        <f t="shared" si="2"/>
        <v>74.181294149828091</v>
      </c>
    </row>
    <row r="35" spans="1:6" ht="15.75" x14ac:dyDescent="0.2">
      <c r="A35" s="26" t="s">
        <v>36</v>
      </c>
      <c r="B35" s="10">
        <v>6</v>
      </c>
      <c r="C35" s="10">
        <v>0</v>
      </c>
      <c r="D35" s="27">
        <f>D36</f>
        <v>483006</v>
      </c>
      <c r="E35" s="27">
        <f>E36</f>
        <v>480674</v>
      </c>
      <c r="F35" s="2">
        <v>100</v>
      </c>
    </row>
    <row r="36" spans="1:6" ht="31.5" x14ac:dyDescent="0.2">
      <c r="A36" s="28" t="s">
        <v>37</v>
      </c>
      <c r="B36" s="12">
        <v>6</v>
      </c>
      <c r="C36" s="12">
        <v>5</v>
      </c>
      <c r="D36" s="29">
        <v>483006</v>
      </c>
      <c r="E36" s="29">
        <v>480674</v>
      </c>
      <c r="F36" s="3">
        <v>100</v>
      </c>
    </row>
    <row r="37" spans="1:6" ht="15.75" x14ac:dyDescent="0.2">
      <c r="A37" s="9" t="s">
        <v>26</v>
      </c>
      <c r="B37" s="10">
        <v>8</v>
      </c>
      <c r="C37" s="10">
        <v>0</v>
      </c>
      <c r="D37" s="24">
        <f>D38</f>
        <v>3990400</v>
      </c>
      <c r="E37" s="24">
        <f>E38</f>
        <v>3990400</v>
      </c>
      <c r="F37" s="2">
        <f t="shared" si="2"/>
        <v>100</v>
      </c>
    </row>
    <row r="38" spans="1:6" ht="15.75" x14ac:dyDescent="0.2">
      <c r="A38" s="11" t="s">
        <v>2</v>
      </c>
      <c r="B38" s="12">
        <v>8</v>
      </c>
      <c r="C38" s="12">
        <v>1</v>
      </c>
      <c r="D38" s="22">
        <v>3990400</v>
      </c>
      <c r="E38" s="22">
        <v>3990400</v>
      </c>
      <c r="F38" s="3">
        <f t="shared" si="2"/>
        <v>100</v>
      </c>
    </row>
    <row r="39" spans="1:6" ht="15.75" x14ac:dyDescent="0.2">
      <c r="A39" s="9" t="s">
        <v>1</v>
      </c>
      <c r="B39" s="10">
        <v>10</v>
      </c>
      <c r="C39" s="10">
        <v>0</v>
      </c>
      <c r="D39" s="24">
        <f>D40+D41</f>
        <v>206500</v>
      </c>
      <c r="E39" s="24">
        <f>E40+E41</f>
        <v>143076</v>
      </c>
      <c r="F39" s="2">
        <f t="shared" si="2"/>
        <v>69.286198547215491</v>
      </c>
    </row>
    <row r="40" spans="1:6" ht="15.75" x14ac:dyDescent="0.2">
      <c r="A40" s="11" t="s">
        <v>0</v>
      </c>
      <c r="B40" s="12">
        <v>10</v>
      </c>
      <c r="C40" s="12">
        <v>1</v>
      </c>
      <c r="D40" s="22">
        <v>143100</v>
      </c>
      <c r="E40" s="22">
        <v>143076</v>
      </c>
      <c r="F40" s="3">
        <f t="shared" si="2"/>
        <v>99.983228511530399</v>
      </c>
    </row>
    <row r="41" spans="1:6" ht="14.25" customHeight="1" x14ac:dyDescent="0.2">
      <c r="A41" s="11" t="s">
        <v>41</v>
      </c>
      <c r="B41" s="12">
        <v>10</v>
      </c>
      <c r="C41" s="12">
        <v>6</v>
      </c>
      <c r="D41" s="22">
        <v>63400</v>
      </c>
      <c r="E41" s="22">
        <v>0</v>
      </c>
      <c r="F41" s="3">
        <f t="shared" si="2"/>
        <v>0</v>
      </c>
    </row>
    <row r="42" spans="1:6" ht="15.75" x14ac:dyDescent="0.2">
      <c r="A42" s="9" t="s">
        <v>23</v>
      </c>
      <c r="B42" s="10">
        <v>11</v>
      </c>
      <c r="C42" s="10">
        <v>0</v>
      </c>
      <c r="D42" s="24">
        <f>D43</f>
        <v>5482562</v>
      </c>
      <c r="E42" s="24">
        <f>E43</f>
        <v>5482562</v>
      </c>
      <c r="F42" s="2">
        <f t="shared" si="2"/>
        <v>100</v>
      </c>
    </row>
    <row r="43" spans="1:6" ht="15.75" x14ac:dyDescent="0.2">
      <c r="A43" s="11" t="s">
        <v>33</v>
      </c>
      <c r="B43" s="12">
        <v>11</v>
      </c>
      <c r="C43" s="12">
        <v>2</v>
      </c>
      <c r="D43" s="22">
        <v>5482562</v>
      </c>
      <c r="E43" s="22">
        <v>5482562</v>
      </c>
      <c r="F43" s="3">
        <v>100</v>
      </c>
    </row>
    <row r="44" spans="1:6" ht="15.75" x14ac:dyDescent="0.2">
      <c r="A44" s="23" t="s">
        <v>28</v>
      </c>
      <c r="B44" s="1"/>
      <c r="C44" s="1"/>
      <c r="D44" s="24">
        <f>D42+D39+D37+D31+D27+D23+D21+D13+D35</f>
        <v>31455449.149999999</v>
      </c>
      <c r="E44" s="24">
        <f>E42+E39+E37+E31+E27+E23+E21+E13+E35</f>
        <v>27391913.25</v>
      </c>
      <c r="F44" s="2">
        <f>E44/D44*100</f>
        <v>87.081615396358131</v>
      </c>
    </row>
    <row r="45" spans="1:6" ht="12.75" customHeight="1" x14ac:dyDescent="0.25">
      <c r="A45" s="18"/>
      <c r="B45" s="18"/>
      <c r="C45" s="18"/>
      <c r="D45" s="18"/>
      <c r="E45" s="18"/>
      <c r="F45" s="18"/>
    </row>
    <row r="46" spans="1:6" ht="15.75" x14ac:dyDescent="0.25">
      <c r="A46" s="7"/>
      <c r="B46" s="7"/>
      <c r="C46" s="7"/>
      <c r="D46" s="25"/>
      <c r="E46" s="25"/>
      <c r="F46" s="7"/>
    </row>
    <row r="47" spans="1:6" ht="15.75" x14ac:dyDescent="0.25">
      <c r="A47" s="31" t="s">
        <v>32</v>
      </c>
      <c r="B47" s="31"/>
      <c r="C47" s="31"/>
      <c r="D47" s="31"/>
      <c r="E47" s="31"/>
      <c r="F47" s="31"/>
    </row>
    <row r="48" spans="1:6" ht="15.75" x14ac:dyDescent="0.25">
      <c r="A48" s="7"/>
      <c r="B48" s="7"/>
      <c r="C48" s="7"/>
      <c r="D48" s="7"/>
      <c r="E48" s="7"/>
      <c r="F48" s="7"/>
    </row>
  </sheetData>
  <mergeCells count="7">
    <mergeCell ref="A47:F47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1" firstPageNumber="19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Тарасова Виктория Викторовна</cp:lastModifiedBy>
  <cp:lastPrinted>2021-04-05T06:29:05Z</cp:lastPrinted>
  <dcterms:created xsi:type="dcterms:W3CDTF">2015-04-03T06:49:38Z</dcterms:created>
  <dcterms:modified xsi:type="dcterms:W3CDTF">2021-04-05T06:29:07Z</dcterms:modified>
</cp:coreProperties>
</file>